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10" activeTab="0"/>
  </bookViews>
  <sheets>
    <sheet name="Sheet1" sheetId="1" r:id="rId1"/>
  </sheets>
  <definedNames>
    <definedName name="_xlnm.Print_Area" localSheetId="0">'Sheet1'!$A$1:$AK$17</definedName>
  </definedNames>
  <calcPr fullCalcOnLoad="1"/>
</workbook>
</file>

<file path=xl/sharedStrings.xml><?xml version="1.0" encoding="utf-8"?>
<sst xmlns="http://schemas.openxmlformats.org/spreadsheetml/2006/main" count="26" uniqueCount="21">
  <si>
    <t>Λευκωσία</t>
  </si>
  <si>
    <t>Λεμεσός</t>
  </si>
  <si>
    <t>Πάφος</t>
  </si>
  <si>
    <t>Σύνολο</t>
  </si>
  <si>
    <t>Μετ</t>
  </si>
  <si>
    <t>ΣΥΝΟΛΟ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</si>
  <si>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</si>
  <si>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</si>
  <si>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</si>
  <si>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</si>
  <si>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</si>
  <si>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</si>
  <si>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59R</t>
  </si>
  <si>
    <t>ΠΙΝΑΚΑΣ 9: ΑΡΙΘΜΟΣ ΕΓΓΕΓΡΑΜΜΕΝΩΝ ΑΝΕΡΓΩΝ ΚΑΤΑ ΚΑΤΗΓΟΡΙΑ ΑΙΤΗΤΗ</t>
  </si>
  <si>
    <t xml:space="preserve"> Αμμόχωστος</t>
  </si>
  <si>
    <t>Λάρνακα</t>
  </si>
  <si>
    <t>ΑΛΛΟΔΑΠΟΙ ΜΕ ΚΥΠΡΙΑΚΗ ΥΠΗΚΟΟΤΗΤΑ</t>
  </si>
  <si>
    <t>ΕΥΡΩΠΑΙΟΙ ΜΕ ΚΥΠΡΙΑΚΗ ΥΠΗΚΟΟΤΗΤΑ</t>
  </si>
  <si>
    <t>ΕΥΡΩΠΑΙΟΙ</t>
  </si>
  <si>
    <t>Σημ: ### = διαίρεση διά μηδέν</t>
  </si>
  <si>
    <t xml:space="preserve">                     ΤΟΝ ΙΟΥΝΙΟ ΤΟΥ 2020 ΚΑΙ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</si>
</sst>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"/>
  <sheetViews>
    <sheetView tabSelected="1" zoomScale="75" zoomScaleNormal="75" zoomScalePageLayoutView="0" workbookViewId="0" topLeftCell="A1">
      <selection activeCell="S26" sqref="S26"/>
    </sheetView>
  </sheetViews>
  <sheetFormatPr defaultColWidth="9.140625" defaultRowHeight="15"/>
  <cols>
    <col min="1" max="1" width="17.7109375" style="0" customWidth="1"/>
    <col min="2" max="2" width="8.7109375" style="5" customWidth="1"/>
    <col min="3" max="3" width="7.7109375" style="0" customWidth="1"/>
    <col min="4" max="4" width="7.140625" style="0" customWidth="1"/>
    <col min="5" max="5" width="8.0039062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6.5742187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7.28125" style="0" bestFit="1" customWidth="1"/>
    <col min="36" max="36" width="7.57421875" style="0" customWidth="1"/>
    <col min="37" max="37" width="8.00390625" style="0" customWidth="1"/>
  </cols>
  <sheetData>
    <row r="1" spans="1:37" ht="15">
      <c r="A1" s="32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5">
      <c r="A2" s="14" t="s">
        <v>20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.7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39" t="s">
        <v>0</v>
      </c>
      <c r="C4" s="40"/>
      <c r="D4" s="40"/>
      <c r="E4" s="40"/>
      <c r="F4" s="40"/>
      <c r="G4" s="41"/>
      <c r="H4" s="44" t="s">
        <v>14</v>
      </c>
      <c r="I4" s="44"/>
      <c r="J4" s="44"/>
      <c r="K4" s="44"/>
      <c r="L4" s="44"/>
      <c r="M4" s="44"/>
      <c r="N4" s="39" t="s">
        <v>15</v>
      </c>
      <c r="O4" s="40"/>
      <c r="P4" s="40"/>
      <c r="Q4" s="40"/>
      <c r="R4" s="40"/>
      <c r="S4" s="41"/>
      <c r="T4" s="44" t="s">
        <v>1</v>
      </c>
      <c r="U4" s="44"/>
      <c r="V4" s="44"/>
      <c r="W4" s="44"/>
      <c r="X4" s="44"/>
      <c r="Y4" s="44"/>
      <c r="Z4" s="44" t="s">
        <v>2</v>
      </c>
      <c r="AA4" s="44"/>
      <c r="AB4" s="44"/>
      <c r="AC4" s="44"/>
      <c r="AD4" s="44"/>
      <c r="AE4" s="44"/>
      <c r="AF4" s="44" t="s">
        <v>3</v>
      </c>
      <c r="AG4" s="44"/>
      <c r="AH4" s="44"/>
      <c r="AI4" s="44"/>
      <c r="AJ4" s="44"/>
      <c r="AK4" s="47"/>
    </row>
    <row r="5" spans="1:37" ht="15">
      <c r="A5" s="7"/>
      <c r="B5" s="42">
        <v>2020</v>
      </c>
      <c r="C5" s="43"/>
      <c r="D5" s="42">
        <v>2021</v>
      </c>
      <c r="E5" s="43"/>
      <c r="F5" s="42" t="s">
        <v>4</v>
      </c>
      <c r="G5" s="43"/>
      <c r="H5" s="42">
        <v>2020</v>
      </c>
      <c r="I5" s="43"/>
      <c r="J5" s="42">
        <v>2021</v>
      </c>
      <c r="K5" s="43"/>
      <c r="L5" s="45" t="s">
        <v>4</v>
      </c>
      <c r="M5" s="45"/>
      <c r="N5" s="42">
        <v>2020</v>
      </c>
      <c r="O5" s="43"/>
      <c r="P5" s="42">
        <v>2021</v>
      </c>
      <c r="Q5" s="43"/>
      <c r="R5" s="42" t="s">
        <v>4</v>
      </c>
      <c r="S5" s="43"/>
      <c r="T5" s="42">
        <v>2020</v>
      </c>
      <c r="U5" s="43"/>
      <c r="V5" s="42">
        <v>2021</v>
      </c>
      <c r="W5" s="43"/>
      <c r="X5" s="45" t="s">
        <v>4</v>
      </c>
      <c r="Y5" s="45"/>
      <c r="Z5" s="42">
        <v>2020</v>
      </c>
      <c r="AA5" s="43"/>
      <c r="AB5" s="42">
        <v>2021</v>
      </c>
      <c r="AC5" s="43"/>
      <c r="AD5" s="45" t="s">
        <v>4</v>
      </c>
      <c r="AE5" s="45"/>
      <c r="AF5" s="42">
        <v>2020</v>
      </c>
      <c r="AG5" s="43"/>
      <c r="AH5" s="42">
        <v>2021</v>
      </c>
      <c r="AI5" s="43"/>
      <c r="AJ5" s="45" t="s">
        <v>4</v>
      </c>
      <c r="AK5" s="48"/>
    </row>
    <row r="6" spans="1:39" ht="26.25" customHeight="1">
      <c r="A6" s="9" t="s">
        <v>7</v>
      </c>
      <c r="B6" s="20">
        <v>6514</v>
      </c>
      <c r="C6" s="19">
        <f>B6/B15</f>
        <v>0.7748304983941953</v>
      </c>
      <c r="D6" s="20">
        <v>6600</v>
      </c>
      <c r="E6" s="19">
        <f>D6/D15</f>
        <v>0.7831039392501187</v>
      </c>
      <c r="F6" s="21">
        <f aca="true" t="shared" si="0" ref="F6:F13">D6-B6</f>
        <v>86</v>
      </c>
      <c r="G6" s="19">
        <f aca="true" t="shared" si="1" ref="G6:G15">F6/B6</f>
        <v>0.013202333435677003</v>
      </c>
      <c r="H6" s="20">
        <v>2832</v>
      </c>
      <c r="I6" s="19">
        <f>H6/H15</f>
        <v>0.4651773981603154</v>
      </c>
      <c r="J6" s="20">
        <v>1328</v>
      </c>
      <c r="K6" s="19">
        <f>J6/J15</f>
        <v>0.5326915363016446</v>
      </c>
      <c r="L6" s="21">
        <f aca="true" t="shared" si="2" ref="L6:L14">J6-H6</f>
        <v>-1504</v>
      </c>
      <c r="M6" s="19">
        <f aca="true" t="shared" si="3" ref="M6:M15">L6/H6</f>
        <v>-0.5310734463276836</v>
      </c>
      <c r="N6" s="20">
        <v>3882</v>
      </c>
      <c r="O6" s="19">
        <f>N6/N15</f>
        <v>0.716104039845047</v>
      </c>
      <c r="P6" s="20">
        <v>3487</v>
      </c>
      <c r="Q6" s="19">
        <f>P6/P15</f>
        <v>0.7339507472111134</v>
      </c>
      <c r="R6" s="21">
        <f>P6-N6</f>
        <v>-395</v>
      </c>
      <c r="S6" s="19">
        <f>R6/N6</f>
        <v>-0.10175167439464193</v>
      </c>
      <c r="T6" s="20">
        <v>5028</v>
      </c>
      <c r="U6" s="19">
        <f>T6/T15</f>
        <v>0.7109728506787331</v>
      </c>
      <c r="V6" s="20">
        <v>5186</v>
      </c>
      <c r="W6" s="19">
        <f>V6/V15</f>
        <v>0.7226867335562988</v>
      </c>
      <c r="X6" s="21">
        <f>V6-T6</f>
        <v>158</v>
      </c>
      <c r="Y6" s="19">
        <f>X6/T6</f>
        <v>0.031424025457438345</v>
      </c>
      <c r="Z6" s="20">
        <v>2034</v>
      </c>
      <c r="AA6" s="19">
        <f>Z6/Z15</f>
        <v>0.48776978417266187</v>
      </c>
      <c r="AB6" s="20">
        <v>1936</v>
      </c>
      <c r="AC6" s="19">
        <f>AB6/AB15</f>
        <v>0.5033801352054083</v>
      </c>
      <c r="AD6" s="21">
        <f>AB6-Z6</f>
        <v>-98</v>
      </c>
      <c r="AE6" s="19">
        <f>AD6/Z6</f>
        <v>-0.048180924287118974</v>
      </c>
      <c r="AF6" s="21">
        <f aca="true" t="shared" si="4" ref="AF6:AF14">SUM(B6,H6,N6,T6,Z6)</f>
        <v>20290</v>
      </c>
      <c r="AG6" s="19">
        <f>AF6/AF15</f>
        <v>0.6511971243340394</v>
      </c>
      <c r="AH6" s="21">
        <f>SUM(D6,J6,P6,V6,AB6)</f>
        <v>18537</v>
      </c>
      <c r="AI6" s="22">
        <f>AH6/AH15</f>
        <v>0.6944257136435154</v>
      </c>
      <c r="AJ6" s="21">
        <f>AH6-AF6</f>
        <v>-1753</v>
      </c>
      <c r="AK6" s="23">
        <f>AJ6/AF6</f>
        <v>-0.08639724001971415</v>
      </c>
      <c r="AL6" s="1"/>
      <c r="AM6" s="1"/>
    </row>
    <row r="7" spans="1:39" ht="26.25" customHeight="1">
      <c r="A7" s="10" t="s">
        <v>18</v>
      </c>
      <c r="B7" s="20">
        <v>1066</v>
      </c>
      <c r="C7" s="19">
        <f>B7/B15</f>
        <v>0.1267990959914357</v>
      </c>
      <c r="D7" s="20">
        <v>979</v>
      </c>
      <c r="E7" s="19">
        <f>D7/D15</f>
        <v>0.11616041765543426</v>
      </c>
      <c r="F7" s="21">
        <f t="shared" si="0"/>
        <v>-87</v>
      </c>
      <c r="G7" s="19">
        <f t="shared" si="1"/>
        <v>-0.08161350844277673</v>
      </c>
      <c r="H7" s="20">
        <v>2778</v>
      </c>
      <c r="I7" s="19">
        <f>H7/H15</f>
        <v>0.45630749014454663</v>
      </c>
      <c r="J7" s="20">
        <v>875</v>
      </c>
      <c r="K7" s="19">
        <f>J7/J15</f>
        <v>0.3509827517047734</v>
      </c>
      <c r="L7" s="21">
        <f t="shared" si="2"/>
        <v>-1903</v>
      </c>
      <c r="M7" s="19">
        <f t="shared" si="3"/>
        <v>-0.6850251979841613</v>
      </c>
      <c r="N7" s="20">
        <v>1052</v>
      </c>
      <c r="O7" s="19">
        <f>N7/N15</f>
        <v>0.19406013650617968</v>
      </c>
      <c r="P7" s="20">
        <v>832</v>
      </c>
      <c r="Q7" s="19">
        <f>P7/P15</f>
        <v>0.17512102715217848</v>
      </c>
      <c r="R7" s="21">
        <f aca="true" t="shared" si="5" ref="R7:R14">P7-N7</f>
        <v>-220</v>
      </c>
      <c r="S7" s="19">
        <f aca="true" t="shared" si="6" ref="S7:S15">R7/N7</f>
        <v>-0.20912547528517111</v>
      </c>
      <c r="T7" s="20">
        <v>1234</v>
      </c>
      <c r="U7" s="19">
        <f>T7/T15</f>
        <v>0.17449095022624433</v>
      </c>
      <c r="V7" s="20">
        <v>1164</v>
      </c>
      <c r="W7" s="19">
        <f>V7/V15</f>
        <v>0.16220735785953178</v>
      </c>
      <c r="X7" s="21">
        <f aca="true" t="shared" si="7" ref="X7:X15">V7-T7</f>
        <v>-70</v>
      </c>
      <c r="Y7" s="19">
        <f aca="true" t="shared" si="8" ref="Y7:Y15">X7/T7</f>
        <v>-0.05672609400324149</v>
      </c>
      <c r="Z7" s="20">
        <v>1290</v>
      </c>
      <c r="AA7" s="19">
        <f>Z7/Z15</f>
        <v>0.30935251798561153</v>
      </c>
      <c r="AB7" s="20">
        <v>867</v>
      </c>
      <c r="AC7" s="19">
        <f>AB7/AB15</f>
        <v>0.22542901716068642</v>
      </c>
      <c r="AD7" s="21">
        <f aca="true" t="shared" si="9" ref="AD7:AD15">AB7-Z7</f>
        <v>-423</v>
      </c>
      <c r="AE7" s="19">
        <f aca="true" t="shared" si="10" ref="AE7:AE15">AD7/Z7</f>
        <v>-0.32790697674418606</v>
      </c>
      <c r="AF7" s="21">
        <f t="shared" si="4"/>
        <v>7420</v>
      </c>
      <c r="AG7" s="19">
        <f>AF7/AF15</f>
        <v>0.23814108736119136</v>
      </c>
      <c r="AH7" s="21">
        <f aca="true" t="shared" si="11" ref="AH7:AH14">SUM(D7,J7,P7,V7,AB7)</f>
        <v>4717</v>
      </c>
      <c r="AI7" s="22">
        <f>AH7/AH15</f>
        <v>0.17670637596463626</v>
      </c>
      <c r="AJ7" s="21">
        <f aca="true" t="shared" si="12" ref="AJ7:AJ15">AH7-AF7</f>
        <v>-2703</v>
      </c>
      <c r="AK7" s="23">
        <f aca="true" t="shared" si="13" ref="AK7:AK15">AJ7/AF7</f>
        <v>-0.36428571428571427</v>
      </c>
      <c r="AL7" s="1"/>
      <c r="AM7" s="1"/>
    </row>
    <row r="8" spans="1:39" ht="42.75" customHeight="1">
      <c r="A8" s="10" t="s">
        <v>17</v>
      </c>
      <c r="B8" s="20"/>
      <c r="C8" s="19">
        <f>B8/B15</f>
        <v>0</v>
      </c>
      <c r="D8" s="20">
        <v>12</v>
      </c>
      <c r="E8" s="19">
        <f>D8/D15</f>
        <v>0.0014238253440911248</v>
      </c>
      <c r="F8" s="21">
        <f t="shared" si="0"/>
        <v>12</v>
      </c>
      <c r="G8" s="19" t="e">
        <f t="shared" si="1"/>
        <v>#DIV/0!</v>
      </c>
      <c r="H8" s="20"/>
      <c r="I8" s="19">
        <f>H8/H15</f>
        <v>0</v>
      </c>
      <c r="J8" s="20">
        <v>0</v>
      </c>
      <c r="K8" s="19">
        <f>J8/J15</f>
        <v>0</v>
      </c>
      <c r="L8" s="21">
        <f t="shared" si="2"/>
        <v>0</v>
      </c>
      <c r="M8" s="19" t="e">
        <f t="shared" si="3"/>
        <v>#DIV/0!</v>
      </c>
      <c r="N8" s="20"/>
      <c r="O8" s="19">
        <f>N8/N15</f>
        <v>0</v>
      </c>
      <c r="P8" s="20">
        <v>2</v>
      </c>
      <c r="Q8" s="19">
        <f>P8/P15</f>
        <v>0.0004209640075773521</v>
      </c>
      <c r="R8" s="21">
        <f t="shared" si="5"/>
        <v>2</v>
      </c>
      <c r="S8" s="19" t="e">
        <f t="shared" si="6"/>
        <v>#DIV/0!</v>
      </c>
      <c r="T8" s="20"/>
      <c r="U8" s="19">
        <f>T8/T15</f>
        <v>0</v>
      </c>
      <c r="V8" s="20">
        <v>8</v>
      </c>
      <c r="W8" s="19">
        <f>V8/V15</f>
        <v>0.0011148272017837235</v>
      </c>
      <c r="X8" s="21">
        <f t="shared" si="7"/>
        <v>8</v>
      </c>
      <c r="Y8" s="19" t="e">
        <f t="shared" si="8"/>
        <v>#DIV/0!</v>
      </c>
      <c r="Z8" s="20"/>
      <c r="AA8" s="19">
        <f>Z8/Z15</f>
        <v>0</v>
      </c>
      <c r="AB8" s="20">
        <v>5</v>
      </c>
      <c r="AC8" s="19">
        <f>AB8/AB15</f>
        <v>0.0013000520020800832</v>
      </c>
      <c r="AD8" s="21">
        <f t="shared" si="9"/>
        <v>5</v>
      </c>
      <c r="AE8" s="19" t="e">
        <f t="shared" si="10"/>
        <v>#DIV/0!</v>
      </c>
      <c r="AF8" s="36">
        <f>SUM(B8,H8,N8,T8,Z8)</f>
        <v>0</v>
      </c>
      <c r="AG8" s="35">
        <f>AF8/AF11</f>
        <v>0</v>
      </c>
      <c r="AH8" s="36">
        <f>SUM(D8,J8,P8,V8,AB8)</f>
        <v>27</v>
      </c>
      <c r="AI8" s="37">
        <f>AH8/AH11</f>
        <v>0.017810026385224276</v>
      </c>
      <c r="AJ8" s="36">
        <f>AH8-AF8</f>
        <v>27</v>
      </c>
      <c r="AK8" s="38" t="e">
        <f>AJ8/AF8</f>
        <v>#DIV/0!</v>
      </c>
      <c r="AL8" s="1"/>
      <c r="AM8" s="1"/>
    </row>
    <row r="9" spans="1:39" ht="18" customHeight="1">
      <c r="A9" s="10" t="s">
        <v>6</v>
      </c>
      <c r="B9" s="20">
        <v>234</v>
      </c>
      <c r="C9" s="19">
        <f>B9/B15</f>
        <v>0.02783394790055906</v>
      </c>
      <c r="D9" s="20">
        <v>203</v>
      </c>
      <c r="E9" s="19">
        <f>D9/D15</f>
        <v>0.02408637873754153</v>
      </c>
      <c r="F9" s="21">
        <f t="shared" si="0"/>
        <v>-31</v>
      </c>
      <c r="G9" s="19">
        <f t="shared" si="1"/>
        <v>-0.13247863247863248</v>
      </c>
      <c r="H9" s="20">
        <v>80</v>
      </c>
      <c r="I9" s="19">
        <f>H9/H15</f>
        <v>0.013140604467805518</v>
      </c>
      <c r="J9" s="20">
        <v>28</v>
      </c>
      <c r="K9" s="19">
        <f>J9/J15</f>
        <v>0.011231448054552748</v>
      </c>
      <c r="L9" s="21">
        <f t="shared" si="2"/>
        <v>-52</v>
      </c>
      <c r="M9" s="19">
        <f t="shared" si="3"/>
        <v>-0.65</v>
      </c>
      <c r="N9" s="20">
        <v>87</v>
      </c>
      <c r="O9" s="19">
        <f>N9/N15</f>
        <v>0.016048699501936912</v>
      </c>
      <c r="P9" s="20">
        <v>62</v>
      </c>
      <c r="Q9" s="19">
        <f>P9/P15</f>
        <v>0.013049884234897917</v>
      </c>
      <c r="R9" s="21">
        <f t="shared" si="5"/>
        <v>-25</v>
      </c>
      <c r="S9" s="19">
        <f t="shared" si="6"/>
        <v>-0.28735632183908044</v>
      </c>
      <c r="T9" s="20">
        <v>148</v>
      </c>
      <c r="U9" s="19">
        <f>T9/T15</f>
        <v>0.02092760180995475</v>
      </c>
      <c r="V9" s="20">
        <v>142</v>
      </c>
      <c r="W9" s="19">
        <f>V9/V15</f>
        <v>0.019788182831661092</v>
      </c>
      <c r="X9" s="21">
        <f t="shared" si="7"/>
        <v>-6</v>
      </c>
      <c r="Y9" s="19">
        <f t="shared" si="8"/>
        <v>-0.04054054054054054</v>
      </c>
      <c r="Z9" s="20">
        <v>376</v>
      </c>
      <c r="AA9" s="19">
        <f>Z9/Z15</f>
        <v>0.09016786570743406</v>
      </c>
      <c r="AB9" s="20">
        <v>357</v>
      </c>
      <c r="AC9" s="19">
        <f>AB9/AB15</f>
        <v>0.09282371294851795</v>
      </c>
      <c r="AD9" s="21">
        <f t="shared" si="9"/>
        <v>-19</v>
      </c>
      <c r="AE9" s="19">
        <f t="shared" si="10"/>
        <v>-0.05053191489361702</v>
      </c>
      <c r="AF9" s="21">
        <f t="shared" si="4"/>
        <v>925</v>
      </c>
      <c r="AG9" s="19">
        <f>AF9/AF15</f>
        <v>0.02968739970473073</v>
      </c>
      <c r="AH9" s="21">
        <f t="shared" si="11"/>
        <v>792</v>
      </c>
      <c r="AI9" s="22">
        <f>AH9/AH15</f>
        <v>0.029669588671611596</v>
      </c>
      <c r="AJ9" s="21">
        <f t="shared" si="12"/>
        <v>-133</v>
      </c>
      <c r="AK9" s="23">
        <f t="shared" si="13"/>
        <v>-0.1437837837837838</v>
      </c>
      <c r="AL9" s="1"/>
      <c r="AM9" s="1"/>
    </row>
    <row r="10" spans="1:39" s="31" customFormat="1" ht="17.25" customHeight="1">
      <c r="A10" s="9" t="s">
        <v>8</v>
      </c>
      <c r="B10" s="30">
        <v>35</v>
      </c>
      <c r="C10" s="19">
        <f>B10/B15</f>
        <v>0.004163197335553705</v>
      </c>
      <c r="D10" s="30">
        <v>61</v>
      </c>
      <c r="E10" s="19">
        <f>D10/D15</f>
        <v>0.0072377788324632176</v>
      </c>
      <c r="F10" s="21">
        <f t="shared" si="0"/>
        <v>26</v>
      </c>
      <c r="G10" s="19">
        <f t="shared" si="1"/>
        <v>0.7428571428571429</v>
      </c>
      <c r="H10" s="30">
        <v>55</v>
      </c>
      <c r="I10" s="19">
        <f>H10/H15</f>
        <v>0.009034165571616294</v>
      </c>
      <c r="J10" s="30">
        <v>27</v>
      </c>
      <c r="K10" s="19">
        <f>J10/J15</f>
        <v>0.010830324909747292</v>
      </c>
      <c r="L10" s="21">
        <f t="shared" si="2"/>
        <v>-28</v>
      </c>
      <c r="M10" s="19">
        <f t="shared" si="3"/>
        <v>-0.509090909090909</v>
      </c>
      <c r="N10" s="30">
        <v>23</v>
      </c>
      <c r="O10" s="19">
        <f>N10/N15</f>
        <v>0.004242759638443091</v>
      </c>
      <c r="P10" s="30">
        <v>16</v>
      </c>
      <c r="Q10" s="19">
        <f>P10/P15</f>
        <v>0.003367712060618817</v>
      </c>
      <c r="R10" s="21">
        <f t="shared" si="5"/>
        <v>-7</v>
      </c>
      <c r="S10" s="19">
        <f t="shared" si="6"/>
        <v>-0.30434782608695654</v>
      </c>
      <c r="T10" s="30">
        <v>24</v>
      </c>
      <c r="U10" s="19">
        <f>T10/T15</f>
        <v>0.003393665158371041</v>
      </c>
      <c r="V10" s="30">
        <v>22</v>
      </c>
      <c r="W10" s="19">
        <f>V10/V15</f>
        <v>0.0030657748049052395</v>
      </c>
      <c r="X10" s="21">
        <f t="shared" si="7"/>
        <v>-2</v>
      </c>
      <c r="Y10" s="19">
        <f t="shared" si="8"/>
        <v>-0.08333333333333333</v>
      </c>
      <c r="Z10" s="30">
        <v>8</v>
      </c>
      <c r="AA10" s="19">
        <f>Z10/Z15</f>
        <v>0.0019184652278177458</v>
      </c>
      <c r="AB10" s="30">
        <v>9</v>
      </c>
      <c r="AC10" s="19">
        <f>AB10/AB15</f>
        <v>0.00234009360374415</v>
      </c>
      <c r="AD10" s="21">
        <f t="shared" si="9"/>
        <v>1</v>
      </c>
      <c r="AE10" s="19">
        <f t="shared" si="10"/>
        <v>0.125</v>
      </c>
      <c r="AF10" s="21">
        <f t="shared" si="4"/>
        <v>145</v>
      </c>
      <c r="AG10" s="19">
        <f>AF10/AF15</f>
        <v>0.004653700494255087</v>
      </c>
      <c r="AH10" s="21">
        <f t="shared" si="11"/>
        <v>135</v>
      </c>
      <c r="AI10" s="22">
        <f>AH10/AH15</f>
        <v>0.0050573162508428865</v>
      </c>
      <c r="AJ10" s="21">
        <f t="shared" si="12"/>
        <v>-10</v>
      </c>
      <c r="AK10" s="23">
        <f t="shared" si="13"/>
        <v>-0.06896551724137931</v>
      </c>
      <c r="AL10" s="1"/>
      <c r="AM10" s="1"/>
    </row>
    <row r="11" spans="1:39" s="13" customFormat="1" ht="21.75" customHeight="1">
      <c r="A11" s="33" t="s">
        <v>9</v>
      </c>
      <c r="B11" s="34">
        <v>409</v>
      </c>
      <c r="C11" s="35">
        <f>B11/B15</f>
        <v>0.048649934578327586</v>
      </c>
      <c r="D11" s="34">
        <v>351</v>
      </c>
      <c r="E11" s="35">
        <f>D11/D15</f>
        <v>0.0416468913146654</v>
      </c>
      <c r="F11" s="36">
        <f t="shared" si="0"/>
        <v>-58</v>
      </c>
      <c r="G11" s="35">
        <f t="shared" si="1"/>
        <v>-0.14180929095354522</v>
      </c>
      <c r="H11" s="34">
        <v>334</v>
      </c>
      <c r="I11" s="35">
        <f>H11/H15</f>
        <v>0.054862023653088045</v>
      </c>
      <c r="J11" s="34">
        <v>227</v>
      </c>
      <c r="K11" s="35">
        <f>J11/J15</f>
        <v>0.09105495387083835</v>
      </c>
      <c r="L11" s="36">
        <f t="shared" si="2"/>
        <v>-107</v>
      </c>
      <c r="M11" s="35">
        <f t="shared" si="3"/>
        <v>-0.3203592814371258</v>
      </c>
      <c r="N11" s="34">
        <v>336</v>
      </c>
      <c r="O11" s="35">
        <f>N11/N15</f>
        <v>0.06198118428334256</v>
      </c>
      <c r="P11" s="34">
        <v>269</v>
      </c>
      <c r="Q11" s="35">
        <f>P11/P15</f>
        <v>0.05661965901915386</v>
      </c>
      <c r="R11" s="36">
        <f t="shared" si="5"/>
        <v>-67</v>
      </c>
      <c r="S11" s="35">
        <f t="shared" si="6"/>
        <v>-0.19940476190476192</v>
      </c>
      <c r="T11" s="34">
        <v>441</v>
      </c>
      <c r="U11" s="35">
        <f>T11/T15</f>
        <v>0.062358597285067874</v>
      </c>
      <c r="V11" s="34">
        <v>377</v>
      </c>
      <c r="W11" s="35">
        <f>V11/V15</f>
        <v>0.05253623188405797</v>
      </c>
      <c r="X11" s="36">
        <f t="shared" si="7"/>
        <v>-64</v>
      </c>
      <c r="Y11" s="35">
        <f t="shared" si="8"/>
        <v>-0.14512471655328799</v>
      </c>
      <c r="Z11" s="34">
        <v>211</v>
      </c>
      <c r="AA11" s="35">
        <f>Z11/Z15</f>
        <v>0.050599520383693045</v>
      </c>
      <c r="AB11" s="34">
        <v>292</v>
      </c>
      <c r="AC11" s="35">
        <f>AB11/AB15</f>
        <v>0.07592303692147685</v>
      </c>
      <c r="AD11" s="36">
        <f t="shared" si="9"/>
        <v>81</v>
      </c>
      <c r="AE11" s="35">
        <f t="shared" si="10"/>
        <v>0.38388625592417064</v>
      </c>
      <c r="AF11" s="36">
        <f t="shared" si="4"/>
        <v>1731</v>
      </c>
      <c r="AG11" s="35">
        <f>AF11/AF15</f>
        <v>0.05555555555555555</v>
      </c>
      <c r="AH11" s="36">
        <f t="shared" si="11"/>
        <v>1516</v>
      </c>
      <c r="AI11" s="37">
        <f>AH11/AH15</f>
        <v>0.056791788416872706</v>
      </c>
      <c r="AJ11" s="36">
        <f t="shared" si="12"/>
        <v>-215</v>
      </c>
      <c r="AK11" s="38">
        <f>AJ11/AF11</f>
        <v>-0.12420566146735991</v>
      </c>
      <c r="AL11" s="12"/>
      <c r="AM11" s="12"/>
    </row>
    <row r="12" spans="1:39" s="13" customFormat="1" ht="51" customHeight="1">
      <c r="A12" s="33" t="s">
        <v>16</v>
      </c>
      <c r="B12" s="34"/>
      <c r="C12" s="35">
        <f>B12/B15</f>
        <v>0</v>
      </c>
      <c r="D12" s="34">
        <v>40</v>
      </c>
      <c r="E12" s="35">
        <f>D12/D15</f>
        <v>0.004746084480303749</v>
      </c>
      <c r="F12" s="36">
        <f t="shared" si="0"/>
        <v>40</v>
      </c>
      <c r="G12" s="35" t="e">
        <f t="shared" si="1"/>
        <v>#DIV/0!</v>
      </c>
      <c r="H12" s="34"/>
      <c r="I12" s="35">
        <f>H12/H15</f>
        <v>0</v>
      </c>
      <c r="J12" s="34">
        <v>4</v>
      </c>
      <c r="K12" s="35">
        <f>J12/J15</f>
        <v>0.001604492579221821</v>
      </c>
      <c r="L12" s="36">
        <f t="shared" si="2"/>
        <v>4</v>
      </c>
      <c r="M12" s="35" t="e">
        <f t="shared" si="3"/>
        <v>#DIV/0!</v>
      </c>
      <c r="N12" s="34"/>
      <c r="O12" s="35">
        <f>N12/N15</f>
        <v>0</v>
      </c>
      <c r="P12" s="34">
        <v>9</v>
      </c>
      <c r="Q12" s="35">
        <f>P12/P15</f>
        <v>0.0018943380340980846</v>
      </c>
      <c r="R12" s="36">
        <f t="shared" si="5"/>
        <v>9</v>
      </c>
      <c r="S12" s="35" t="e">
        <f t="shared" si="6"/>
        <v>#DIV/0!</v>
      </c>
      <c r="T12" s="34"/>
      <c r="U12" s="35">
        <f>T12/T15</f>
        <v>0</v>
      </c>
      <c r="V12" s="34">
        <v>86</v>
      </c>
      <c r="W12" s="35">
        <f>V12/V15</f>
        <v>0.011984392419175028</v>
      </c>
      <c r="X12" s="36">
        <f t="shared" si="7"/>
        <v>86</v>
      </c>
      <c r="Y12" s="35" t="e">
        <f t="shared" si="8"/>
        <v>#DIV/0!</v>
      </c>
      <c r="Z12" s="34"/>
      <c r="AA12" s="35">
        <f>Z12/Z15</f>
        <v>0</v>
      </c>
      <c r="AB12" s="34">
        <v>26</v>
      </c>
      <c r="AC12" s="35">
        <f>AB12/AB15</f>
        <v>0.006760270410816433</v>
      </c>
      <c r="AD12" s="36">
        <f t="shared" si="9"/>
        <v>26</v>
      </c>
      <c r="AE12" s="35" t="e">
        <f t="shared" si="10"/>
        <v>#DIV/0!</v>
      </c>
      <c r="AF12" s="36">
        <f t="shared" si="4"/>
        <v>0</v>
      </c>
      <c r="AG12" s="35">
        <f>AF12/AF15</f>
        <v>0</v>
      </c>
      <c r="AH12" s="36">
        <f t="shared" si="11"/>
        <v>165</v>
      </c>
      <c r="AI12" s="37">
        <f>AH12/AH15</f>
        <v>0.006181164306585749</v>
      </c>
      <c r="AJ12" s="36">
        <f t="shared" si="12"/>
        <v>165</v>
      </c>
      <c r="AK12" s="38" t="e">
        <f>AJ12/AF12</f>
        <v>#DIV/0!</v>
      </c>
      <c r="AL12" s="12"/>
      <c r="AM12" s="12"/>
    </row>
    <row r="13" spans="1:39" ht="58.5" customHeight="1">
      <c r="A13" s="9" t="s">
        <v>10</v>
      </c>
      <c r="B13" s="20">
        <v>88</v>
      </c>
      <c r="C13" s="19">
        <f>B13/B15</f>
        <v>0.01046746758653503</v>
      </c>
      <c r="D13" s="20">
        <v>119</v>
      </c>
      <c r="E13" s="19">
        <f>D13/D15</f>
        <v>0.014119601328903655</v>
      </c>
      <c r="F13" s="21">
        <f t="shared" si="0"/>
        <v>31</v>
      </c>
      <c r="G13" s="19">
        <f t="shared" si="1"/>
        <v>0.3522727272727273</v>
      </c>
      <c r="H13" s="20">
        <v>4</v>
      </c>
      <c r="I13" s="19">
        <f>H13/H15</f>
        <v>0.000657030223390276</v>
      </c>
      <c r="J13" s="20">
        <v>3</v>
      </c>
      <c r="K13" s="19">
        <f>J13/J15</f>
        <v>0.0012033694344163659</v>
      </c>
      <c r="L13" s="21">
        <f t="shared" si="2"/>
        <v>-1</v>
      </c>
      <c r="M13" s="19">
        <f t="shared" si="3"/>
        <v>-0.25</v>
      </c>
      <c r="N13" s="20">
        <v>20</v>
      </c>
      <c r="O13" s="19">
        <f>N13/N15</f>
        <v>0.003689356207341819</v>
      </c>
      <c r="P13" s="20">
        <v>44</v>
      </c>
      <c r="Q13" s="19">
        <f>P13/P15</f>
        <v>0.009261208166701748</v>
      </c>
      <c r="R13" s="21">
        <f t="shared" si="5"/>
        <v>24</v>
      </c>
      <c r="S13" s="19">
        <f t="shared" si="6"/>
        <v>1.2</v>
      </c>
      <c r="T13" s="20">
        <v>163</v>
      </c>
      <c r="U13" s="19">
        <f>T13/T15</f>
        <v>0.023048642533936653</v>
      </c>
      <c r="V13" s="20">
        <v>167</v>
      </c>
      <c r="W13" s="19">
        <f>V13/V15</f>
        <v>0.023272017837235228</v>
      </c>
      <c r="X13" s="21">
        <f t="shared" si="7"/>
        <v>4</v>
      </c>
      <c r="Y13" s="19">
        <f t="shared" si="8"/>
        <v>0.024539877300613498</v>
      </c>
      <c r="Z13" s="20">
        <v>235</v>
      </c>
      <c r="AA13" s="19">
        <f>Z13/Z15</f>
        <v>0.05635491606714628</v>
      </c>
      <c r="AB13" s="20">
        <v>328</v>
      </c>
      <c r="AC13" s="19">
        <f>AB13/AB15</f>
        <v>0.08528341133645345</v>
      </c>
      <c r="AD13" s="21">
        <f t="shared" si="9"/>
        <v>93</v>
      </c>
      <c r="AE13" s="19">
        <f t="shared" si="10"/>
        <v>0.39574468085106385</v>
      </c>
      <c r="AF13" s="21">
        <f t="shared" si="4"/>
        <v>510</v>
      </c>
      <c r="AG13" s="19">
        <f>AF13/AF15</f>
        <v>0.016368187945310995</v>
      </c>
      <c r="AH13" s="21">
        <f t="shared" si="11"/>
        <v>661</v>
      </c>
      <c r="AI13" s="22">
        <f>AH13/AH15</f>
        <v>0.024762118828201094</v>
      </c>
      <c r="AJ13" s="21">
        <f t="shared" si="12"/>
        <v>151</v>
      </c>
      <c r="AK13" s="23">
        <f t="shared" si="13"/>
        <v>0.296078431372549</v>
      </c>
      <c r="AL13" s="1"/>
      <c r="AM13" s="1"/>
    </row>
    <row r="14" spans="1:39" ht="46.5" customHeight="1">
      <c r="A14" s="9" t="s">
        <v>11</v>
      </c>
      <c r="B14" s="20">
        <v>61</v>
      </c>
      <c r="C14" s="19">
        <f>B14/B15</f>
        <v>0.007255858213393601</v>
      </c>
      <c r="D14" s="20">
        <v>63</v>
      </c>
      <c r="E14" s="19">
        <f>D14/D15</f>
        <v>0.007475083056478406</v>
      </c>
      <c r="F14" s="21">
        <v>87</v>
      </c>
      <c r="G14" s="19">
        <f t="shared" si="1"/>
        <v>1.4262295081967213</v>
      </c>
      <c r="H14" s="20">
        <v>5</v>
      </c>
      <c r="I14" s="19">
        <f>H14/H15</f>
        <v>0.0008212877792378449</v>
      </c>
      <c r="J14" s="20">
        <v>1</v>
      </c>
      <c r="K14" s="19">
        <f>J14/J15</f>
        <v>0.00040112314480545525</v>
      </c>
      <c r="L14" s="21">
        <f t="shared" si="2"/>
        <v>-4</v>
      </c>
      <c r="M14" s="19">
        <f t="shared" si="3"/>
        <v>-0.8</v>
      </c>
      <c r="N14" s="20">
        <v>21</v>
      </c>
      <c r="O14" s="19">
        <f>N14/N15</f>
        <v>0.00387382401770891</v>
      </c>
      <c r="P14" s="20">
        <v>30</v>
      </c>
      <c r="Q14" s="19">
        <f>P14/P15</f>
        <v>0.006314460113660282</v>
      </c>
      <c r="R14" s="21">
        <f t="shared" si="5"/>
        <v>9</v>
      </c>
      <c r="S14" s="19">
        <f t="shared" si="6"/>
        <v>0.42857142857142855</v>
      </c>
      <c r="T14" s="20">
        <v>34</v>
      </c>
      <c r="U14" s="19">
        <f>T14/T15</f>
        <v>0.004807692307692308</v>
      </c>
      <c r="V14" s="20">
        <v>24</v>
      </c>
      <c r="W14" s="19">
        <f>V14/V15</f>
        <v>0.0033444816053511705</v>
      </c>
      <c r="X14" s="21">
        <f t="shared" si="7"/>
        <v>-10</v>
      </c>
      <c r="Y14" s="19">
        <f t="shared" si="8"/>
        <v>-0.29411764705882354</v>
      </c>
      <c r="Z14" s="20">
        <v>16</v>
      </c>
      <c r="AA14" s="19">
        <f>Z14/Z15</f>
        <v>0.0038369304556354917</v>
      </c>
      <c r="AB14" s="20">
        <v>26</v>
      </c>
      <c r="AC14" s="19">
        <f>AB14/AB15</f>
        <v>0.006760270410816433</v>
      </c>
      <c r="AD14" s="21">
        <f t="shared" si="9"/>
        <v>10</v>
      </c>
      <c r="AE14" s="19">
        <f t="shared" si="10"/>
        <v>0.625</v>
      </c>
      <c r="AF14" s="21">
        <f t="shared" si="4"/>
        <v>137</v>
      </c>
      <c r="AG14" s="19">
        <f>AF14/AF15</f>
        <v>0.004396944604916875</v>
      </c>
      <c r="AH14" s="21">
        <f t="shared" si="11"/>
        <v>144</v>
      </c>
      <c r="AI14" s="22">
        <f>AH14/AH15</f>
        <v>0.005394470667565745</v>
      </c>
      <c r="AJ14" s="21">
        <f t="shared" si="12"/>
        <v>7</v>
      </c>
      <c r="AK14" s="23">
        <f t="shared" si="13"/>
        <v>0.051094890510948905</v>
      </c>
      <c r="AL14" s="1"/>
      <c r="AM14" s="1"/>
    </row>
    <row r="15" spans="1:39" ht="15.75" thickBot="1">
      <c r="A15" s="11" t="s">
        <v>5</v>
      </c>
      <c r="B15" s="20">
        <f>SUM(B6:B14)</f>
        <v>8407</v>
      </c>
      <c r="C15" s="25">
        <f>B15/B15</f>
        <v>1</v>
      </c>
      <c r="D15" s="24">
        <f>SUM(D6:D14)</f>
        <v>8428</v>
      </c>
      <c r="E15" s="25">
        <f>D15/D15</f>
        <v>1</v>
      </c>
      <c r="F15" s="26">
        <f>SUM(F6:F14)</f>
        <v>106</v>
      </c>
      <c r="G15" s="27">
        <f t="shared" si="1"/>
        <v>0.01260854050196265</v>
      </c>
      <c r="H15" s="29">
        <f>SUM(H6:H9,H10:H14)</f>
        <v>6088</v>
      </c>
      <c r="I15" s="25">
        <f>H15/H15</f>
        <v>1</v>
      </c>
      <c r="J15" s="24">
        <f>SUM(J6:J14)</f>
        <v>2493</v>
      </c>
      <c r="K15" s="25">
        <f>J15/J15</f>
        <v>1</v>
      </c>
      <c r="L15" s="26">
        <f>SUM(L6:L14)</f>
        <v>-3595</v>
      </c>
      <c r="M15" s="27">
        <f t="shared" si="3"/>
        <v>-0.5905059132720105</v>
      </c>
      <c r="N15" s="29">
        <f>SUM(N6:N9,N10:N14)</f>
        <v>5421</v>
      </c>
      <c r="O15" s="25">
        <f>N15/N15</f>
        <v>1</v>
      </c>
      <c r="P15" s="24">
        <f>SUM(P6:P14)</f>
        <v>4751</v>
      </c>
      <c r="Q15" s="25">
        <f>P15/P15</f>
        <v>1</v>
      </c>
      <c r="R15" s="26">
        <f>P15-N15</f>
        <v>-670</v>
      </c>
      <c r="S15" s="27">
        <f t="shared" si="6"/>
        <v>-0.12359343294595093</v>
      </c>
      <c r="T15" s="29">
        <f>SUM(T10:T14,T6:T9)</f>
        <v>7072</v>
      </c>
      <c r="U15" s="25">
        <f>T15/T15</f>
        <v>1</v>
      </c>
      <c r="V15" s="24">
        <f>SUM(V6:V14)</f>
        <v>7176</v>
      </c>
      <c r="W15" s="25">
        <f>V15/V15</f>
        <v>1</v>
      </c>
      <c r="X15" s="26">
        <f t="shared" si="7"/>
        <v>104</v>
      </c>
      <c r="Y15" s="27">
        <f t="shared" si="8"/>
        <v>0.014705882352941176</v>
      </c>
      <c r="Z15" s="29">
        <f>SUM(Z10:Z14,Z6:Z9)</f>
        <v>4170</v>
      </c>
      <c r="AA15" s="25">
        <f>Z15/Z15</f>
        <v>1</v>
      </c>
      <c r="AB15" s="24">
        <f>SUM(AB6:AB14)</f>
        <v>3846</v>
      </c>
      <c r="AC15" s="25">
        <f>AB15/AB15</f>
        <v>1</v>
      </c>
      <c r="AD15" s="26">
        <f t="shared" si="9"/>
        <v>-324</v>
      </c>
      <c r="AE15" s="27">
        <f t="shared" si="10"/>
        <v>-0.0776978417266187</v>
      </c>
      <c r="AF15" s="26">
        <f>SUM(B15,H15,N15,T15,Z15)</f>
        <v>31158</v>
      </c>
      <c r="AG15" s="25">
        <f>AF15/AF15</f>
        <v>1</v>
      </c>
      <c r="AH15" s="26">
        <f>SUM(D15,J15,P15,V15,AB15)</f>
        <v>26694</v>
      </c>
      <c r="AI15" s="25">
        <f>AH15/AH15</f>
        <v>1</v>
      </c>
      <c r="AJ15" s="26">
        <f t="shared" si="12"/>
        <v>-4464</v>
      </c>
      <c r="AK15" s="28">
        <f t="shared" si="13"/>
        <v>-0.14326978625072212</v>
      </c>
      <c r="AL15" s="1"/>
      <c r="AM15" s="1"/>
    </row>
    <row r="16" spans="1:37" ht="21.7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1"/>
      <c r="S16" s="1"/>
      <c r="U16" s="1"/>
      <c r="V16" s="1"/>
      <c r="W16" s="1"/>
      <c r="X16" s="1"/>
      <c r="Y16" s="1"/>
      <c r="AA16" s="1"/>
      <c r="AB16" s="1"/>
      <c r="AC16" s="1"/>
      <c r="AD16" s="1"/>
      <c r="AE16" s="1"/>
      <c r="AF16" s="1"/>
      <c r="AG16" s="1"/>
      <c r="AH16" s="1"/>
      <c r="AI16" s="3"/>
      <c r="AJ16" s="1"/>
      <c r="AK16" s="1"/>
    </row>
    <row r="17" spans="1:27" ht="15">
      <c r="A17" s="4" t="s">
        <v>19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/>
      <c r="O17" s="1"/>
      <c r="P17" s="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1"/>
      <c r="C18" s="1"/>
      <c r="D18" s="1"/>
      <c r="E18" s="1"/>
      <c r="F18" s="1"/>
      <c r="N18"/>
      <c r="O18" s="1"/>
      <c r="P18" s="6" t="s">
        <v>12</v>
      </c>
      <c r="Q18" s="1"/>
      <c r="S18" s="1"/>
      <c r="T18" s="1"/>
      <c r="U18" s="1"/>
      <c r="V18" s="1"/>
      <c r="W18" s="1"/>
      <c r="X18" s="1"/>
      <c r="Y18" s="1"/>
      <c r="Z18" s="1"/>
      <c r="AA18" s="1"/>
    </row>
  </sheetData>
  <sheetProtection/>
  <mergeCells count="25">
    <mergeCell ref="AF4:AK4"/>
    <mergeCell ref="AF5:AG5"/>
    <mergeCell ref="AH5:AI5"/>
    <mergeCell ref="AJ5:AK5"/>
    <mergeCell ref="T4:Y4"/>
    <mergeCell ref="X5:Y5"/>
    <mergeCell ref="AD5:AE5"/>
    <mergeCell ref="Z4:AE4"/>
    <mergeCell ref="Z5:AA5"/>
    <mergeCell ref="A16:Q16"/>
    <mergeCell ref="V5:W5"/>
    <mergeCell ref="T5:U5"/>
    <mergeCell ref="R5:S5"/>
    <mergeCell ref="D5:E5"/>
    <mergeCell ref="P5:Q5"/>
    <mergeCell ref="H5:I5"/>
    <mergeCell ref="B4:G4"/>
    <mergeCell ref="N4:S4"/>
    <mergeCell ref="N5:O5"/>
    <mergeCell ref="B5:C5"/>
    <mergeCell ref="F5:G5"/>
    <mergeCell ref="AB5:AC5"/>
    <mergeCell ref="H4:M4"/>
    <mergeCell ref="J5:K5"/>
    <mergeCell ref="L5:M5"/>
  </mergeCells>
  <printOptions/>
  <pageMargins left="0.25" right="0.25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2021-07-05T09:45:11Z</cp:lastPrinted>
  <dcterms:created xsi:type="dcterms:W3CDTF">2011-02-02T11:32:10Z</dcterms:created>
  <dcterms:modified xsi:type="dcterms:W3CDTF">2021-07-05T09:46:51Z</dcterms:modified>
  <cp:category/>
  <cp:version/>
  <cp:contentType/>
  <cp:contentStatus/>
</cp:coreProperties>
</file>